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'Arkusz2'!$A$1:$U$31</definedName>
  </definedNames>
  <calcPr fullCalcOnLoad="1"/>
</workbook>
</file>

<file path=xl/sharedStrings.xml><?xml version="1.0" encoding="utf-8"?>
<sst xmlns="http://schemas.openxmlformats.org/spreadsheetml/2006/main" count="73" uniqueCount="61">
  <si>
    <t>LP</t>
  </si>
  <si>
    <t>Miejsce</t>
  </si>
  <si>
    <t>Nazwa drużyny</t>
  </si>
  <si>
    <t>LICZBA OSÓB</t>
  </si>
  <si>
    <t>Start</t>
  </si>
  <si>
    <t>Meta</t>
  </si>
  <si>
    <t>Karne</t>
  </si>
  <si>
    <t>PTK</t>
  </si>
  <si>
    <t>P Kontr.</t>
  </si>
  <si>
    <t>Czas</t>
  </si>
  <si>
    <t>MAKSYMALNA</t>
  </si>
  <si>
    <t>DARILION TEAM</t>
  </si>
  <si>
    <t>PRZEPIÓRKA</t>
  </si>
  <si>
    <t>PERŁA TEAM</t>
  </si>
  <si>
    <t>ŁUKASZ DETTLAFF</t>
  </si>
  <si>
    <t>RYBKI</t>
  </si>
  <si>
    <t>ZAGUBIENI 2</t>
  </si>
  <si>
    <t>KRZYSZTOF JARZYNA ZE SZCZECINA</t>
  </si>
  <si>
    <t>GRUPA WSPARCIA</t>
  </si>
  <si>
    <t>WŚCIEKŁE PTAKI</t>
  </si>
  <si>
    <t>ANIA KĄKOL</t>
  </si>
  <si>
    <t>SAMOTNY WILK</t>
  </si>
  <si>
    <t>POZYTYWNIE NASTAWIENI</t>
  </si>
  <si>
    <t>SZYBCY I WŚCIEKLI</t>
  </si>
  <si>
    <t>ZIELONE STRZAŁY</t>
  </si>
  <si>
    <t>CHALEPE</t>
  </si>
  <si>
    <t>JASNY GWINT</t>
  </si>
  <si>
    <t>APIKO</t>
  </si>
  <si>
    <t>PIOTR KUREK</t>
  </si>
  <si>
    <t>ROWEROWI SMIGACZE</t>
  </si>
  <si>
    <t>WIESŁAW OBERZIG</t>
  </si>
  <si>
    <t>MEN IN BLACK</t>
  </si>
  <si>
    <t>NOCNE WILKI</t>
  </si>
  <si>
    <t>DELEGACJA</t>
  </si>
  <si>
    <t>Z KOMPASEM</t>
  </si>
  <si>
    <t>LEŚNE DUCHY</t>
  </si>
  <si>
    <t>CZADERKI</t>
  </si>
  <si>
    <t>ŁĄCZNIE</t>
  </si>
  <si>
    <t>Karne czas</t>
  </si>
  <si>
    <t>PK dobre</t>
  </si>
  <si>
    <t>GTA TEAM</t>
  </si>
  <si>
    <t>KTOKOLWIEK WIDZIAŁ KTO KOLWIEK WIE</t>
  </si>
  <si>
    <t>JOLLY JUMPER</t>
  </si>
  <si>
    <t>NUTSY</t>
  </si>
  <si>
    <t>DZIK TEAM</t>
  </si>
  <si>
    <t>CHYBA WY SIĘ ZGUBILIŚCIE</t>
  </si>
  <si>
    <t>WIGRY 3</t>
  </si>
  <si>
    <t>REMONT ZROBIONY, PORA NA WRONY</t>
  </si>
  <si>
    <t>NITRO</t>
  </si>
  <si>
    <t>GUZIKI</t>
  </si>
  <si>
    <t>JAROSŁAW CUPER</t>
  </si>
  <si>
    <t>BEDZIE DOBRZE</t>
  </si>
  <si>
    <t>ZKOMPASEM.PL</t>
  </si>
  <si>
    <t>FORTEPIAŃIŚCI</t>
  </si>
  <si>
    <t>OSS</t>
  </si>
  <si>
    <t>KROSS TEAM</t>
  </si>
  <si>
    <t>SŁONECZNA DROGA</t>
  </si>
  <si>
    <t>WŁÓCZYKIJ</t>
  </si>
  <si>
    <t>NINJAGO</t>
  </si>
  <si>
    <t>F-LACZEK</t>
  </si>
  <si>
    <t>W LACZKACH PRZEZ ŚWIAT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</si>
</sst>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#,##0.0"/>
    <numFmt numFmtId="166" formatCode="0.0"/>
    <numFmt numFmtId="167" formatCode="#,###.00"/>
  </numFmts>
  <fonts count="14">
    <font>
      <sz val="11"/>
      <color indexed="63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9" borderId="0" xfId="0" applyFill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/>
    </xf>
    <xf numFmtId="0" fontId="13" fillId="9" borderId="2" xfId="0" applyFont="1" applyFill="1" applyBorder="1" applyAlignment="1">
      <alignment wrapText="1"/>
    </xf>
    <xf numFmtId="164" fontId="13" fillId="9" borderId="2" xfId="0" applyNumberFormat="1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1" fontId="13" fillId="12" borderId="2" xfId="0" applyNumberFormat="1" applyFont="1" applyFill="1" applyBorder="1" applyAlignment="1">
      <alignment horizontal="center"/>
    </xf>
    <xf numFmtId="164" fontId="13" fillId="12" borderId="2" xfId="0" applyNumberFormat="1" applyFont="1" applyFill="1" applyBorder="1" applyAlignment="1">
      <alignment horizontal="center"/>
    </xf>
    <xf numFmtId="0" fontId="0" fillId="13" borderId="2" xfId="0" applyFont="1" applyFill="1" applyBorder="1" applyAlignment="1">
      <alignment/>
    </xf>
    <xf numFmtId="164" fontId="0" fillId="13" borderId="2" xfId="0" applyNumberForma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" fontId="0" fillId="13" borderId="2" xfId="0" applyNumberFormat="1" applyFill="1" applyBorder="1" applyAlignment="1">
      <alignment horizontal="center"/>
    </xf>
    <xf numFmtId="0" fontId="13" fillId="0" borderId="2" xfId="0" applyFont="1" applyBorder="1" applyAlignment="1">
      <alignment/>
    </xf>
    <xf numFmtId="165" fontId="0" fillId="10" borderId="2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3" fillId="0" borderId="2" xfId="0" applyFont="1" applyBorder="1" applyAlignment="1">
      <alignment wrapText="1"/>
    </xf>
    <xf numFmtId="0" fontId="0" fillId="14" borderId="2" xfId="0" applyFill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 wrapText="1"/>
    </xf>
    <xf numFmtId="164" fontId="13" fillId="9" borderId="2" xfId="0" applyNumberFormat="1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2" fontId="0" fillId="10" borderId="2" xfId="0" applyNumberFormat="1" applyFont="1" applyFill="1" applyBorder="1" applyAlignment="1">
      <alignment horizontal="center" vertical="center" wrapText="1"/>
    </xf>
    <xf numFmtId="1" fontId="13" fillId="12" borderId="2" xfId="0" applyNumberFormat="1" applyFont="1" applyFill="1" applyBorder="1" applyAlignment="1">
      <alignment horizontal="center" vertical="center"/>
    </xf>
    <xf numFmtId="1" fontId="13" fillId="15" borderId="2" xfId="0" applyNumberFormat="1" applyFont="1" applyFill="1" applyBorder="1" applyAlignment="1">
      <alignment horizontal="center" vertical="center"/>
    </xf>
    <xf numFmtId="164" fontId="13" fillId="16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6" fontId="0" fillId="13" borderId="2" xfId="0" applyNumberFormat="1" applyFill="1" applyBorder="1" applyAlignment="1">
      <alignment horizontal="center" vertical="center"/>
    </xf>
    <xf numFmtId="1" fontId="0" fillId="10" borderId="2" xfId="0" applyNumberFormat="1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67" fontId="0" fillId="0" borderId="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Comma" xfId="20"/>
    <cellStyle name="Comma [0]" xfId="21"/>
    <cellStyle name="Error 1" xfId="22"/>
    <cellStyle name="Footnote 1" xfId="23"/>
    <cellStyle name="Good 1" xfId="24"/>
    <cellStyle name="Heading 1 1" xfId="25"/>
    <cellStyle name="Heading 2 1" xfId="26"/>
    <cellStyle name="Heading 3" xfId="27"/>
    <cellStyle name="Neutral 1" xfId="28"/>
    <cellStyle name="Note 1" xfId="29"/>
    <cellStyle name="Percent" xfId="30"/>
    <cellStyle name="Status 1" xfId="31"/>
    <cellStyle name="Text 1" xfId="32"/>
    <cellStyle name="Currency" xfId="33"/>
    <cellStyle name="Currency [0]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FDEADA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zoomScale="80" zoomScaleNormal="80" workbookViewId="0" topLeftCell="C1">
      <pane ySplit="2" topLeftCell="BM3" activePane="bottomLeft" state="frozen"/>
      <selection pane="topLeft" activeCell="C1" sqref="C1"/>
      <selection pane="bottomLeft" activeCell="C1" sqref="C1"/>
    </sheetView>
  </sheetViews>
  <sheetFormatPr defaultColWidth="9.140625" defaultRowHeight="16.5" customHeight="1"/>
  <cols>
    <col min="1" max="1" width="9.140625" style="0" customWidth="1"/>
    <col min="2" max="2" width="9.00390625" style="1" customWidth="1"/>
    <col min="3" max="3" width="20.421875" style="2" customWidth="1"/>
    <col min="4" max="4" width="7.00390625" style="2" customWidth="1"/>
    <col min="5" max="6" width="9.140625" style="3" customWidth="1"/>
    <col min="7" max="16" width="4.7109375" style="4" customWidth="1"/>
    <col min="17" max="17" width="9.140625" style="4" customWidth="1"/>
    <col min="18" max="18" width="9.7109375" style="5" customWidth="1"/>
    <col min="19" max="19" width="9.140625" style="6" customWidth="1"/>
    <col min="20" max="20" width="9.421875" style="7" customWidth="1"/>
    <col min="21" max="21" width="11.7109375" style="0" customWidth="1"/>
    <col min="22" max="16384" width="8.57421875" style="0" customWidth="1"/>
  </cols>
  <sheetData>
    <row r="1" spans="1:20" ht="31.5" customHeight="1">
      <c r="A1" s="2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1" t="s">
        <v>5</v>
      </c>
      <c r="G1" s="12">
        <v>1</v>
      </c>
      <c r="H1" s="12">
        <v>2</v>
      </c>
      <c r="I1" s="12">
        <v>3</v>
      </c>
      <c r="J1" s="12">
        <v>4</v>
      </c>
      <c r="K1" s="12">
        <v>5</v>
      </c>
      <c r="L1" s="12">
        <v>6</v>
      </c>
      <c r="M1" s="12">
        <v>7</v>
      </c>
      <c r="N1" s="12">
        <v>8</v>
      </c>
      <c r="O1" s="12">
        <v>9</v>
      </c>
      <c r="P1" s="12">
        <v>10</v>
      </c>
      <c r="Q1" s="12" t="s">
        <v>6</v>
      </c>
      <c r="R1" s="13" t="s">
        <v>7</v>
      </c>
      <c r="S1" s="13" t="s">
        <v>8</v>
      </c>
      <c r="T1" s="14" t="s">
        <v>9</v>
      </c>
    </row>
    <row r="2" spans="1:20" ht="16.5" customHeight="1">
      <c r="A2" s="2"/>
      <c r="B2" s="8"/>
      <c r="C2" s="15" t="s">
        <v>10</v>
      </c>
      <c r="D2" s="15"/>
      <c r="E2" s="16">
        <v>0.5833333333333334</v>
      </c>
      <c r="F2" s="16">
        <v>0.75</v>
      </c>
      <c r="G2" s="17">
        <v>1</v>
      </c>
      <c r="H2" s="17">
        <v>1</v>
      </c>
      <c r="I2" s="17">
        <v>2</v>
      </c>
      <c r="J2" s="17">
        <v>2</v>
      </c>
      <c r="K2" s="17">
        <v>3</v>
      </c>
      <c r="L2" s="17">
        <v>3</v>
      </c>
      <c r="M2" s="17">
        <v>4</v>
      </c>
      <c r="N2" s="17">
        <v>4</v>
      </c>
      <c r="O2" s="17">
        <v>5</v>
      </c>
      <c r="P2" s="17">
        <v>5</v>
      </c>
      <c r="Q2" s="17">
        <v>0</v>
      </c>
      <c r="R2" s="18">
        <f aca="true" t="shared" si="0" ref="R2:R20">G2+H2+I2+J2+K2+L2+M2+N2+O2+P2-Q2</f>
        <v>30</v>
      </c>
      <c r="S2" s="18">
        <f>COUNT(G2:P2)</f>
        <v>10</v>
      </c>
      <c r="T2" s="16">
        <f aca="true" t="shared" si="1" ref="T2:T29">F2-E2</f>
        <v>0.16666666666666663</v>
      </c>
    </row>
    <row r="3" spans="1:21" ht="16.5" customHeight="1">
      <c r="A3" s="2">
        <v>1</v>
      </c>
      <c r="B3" s="8"/>
      <c r="C3" s="19" t="s">
        <v>11</v>
      </c>
      <c r="D3" s="2">
        <v>4</v>
      </c>
      <c r="E3" s="3">
        <v>0.5763888888888888</v>
      </c>
      <c r="F3" s="3">
        <v>0.7097222222222223</v>
      </c>
      <c r="G3" s="4">
        <v>1</v>
      </c>
      <c r="H3" s="4">
        <v>1</v>
      </c>
      <c r="I3" s="4">
        <v>2</v>
      </c>
      <c r="J3" s="4">
        <v>2</v>
      </c>
      <c r="K3" s="4">
        <v>3</v>
      </c>
      <c r="L3" s="4">
        <v>3</v>
      </c>
      <c r="M3" s="4">
        <v>4</v>
      </c>
      <c r="N3" s="4">
        <v>4</v>
      </c>
      <c r="O3" s="4">
        <v>5</v>
      </c>
      <c r="P3" s="4">
        <v>5</v>
      </c>
      <c r="R3" s="20">
        <f t="shared" si="0"/>
        <v>30</v>
      </c>
      <c r="S3" s="5">
        <v>10</v>
      </c>
      <c r="T3" s="7">
        <f t="shared" si="1"/>
        <v>0.13333333333333341</v>
      </c>
      <c r="U3" s="21"/>
    </row>
    <row r="4" spans="1:21" ht="16.5" customHeight="1">
      <c r="A4" s="2">
        <v>2</v>
      </c>
      <c r="B4" s="8"/>
      <c r="C4" s="19" t="s">
        <v>12</v>
      </c>
      <c r="D4" s="2">
        <v>1</v>
      </c>
      <c r="E4" s="3">
        <v>0.5868055555555556</v>
      </c>
      <c r="F4" s="3">
        <v>0.6951388888888889</v>
      </c>
      <c r="G4" s="4">
        <v>1</v>
      </c>
      <c r="H4" s="4">
        <v>1</v>
      </c>
      <c r="I4" s="4">
        <v>2</v>
      </c>
      <c r="J4" s="4">
        <v>2</v>
      </c>
      <c r="K4" s="4">
        <v>1.5</v>
      </c>
      <c r="L4" s="4">
        <v>3</v>
      </c>
      <c r="M4" s="4">
        <v>4</v>
      </c>
      <c r="N4" s="4">
        <v>4</v>
      </c>
      <c r="O4" s="4">
        <v>5</v>
      </c>
      <c r="P4" s="4">
        <v>5</v>
      </c>
      <c r="Q4" s="4">
        <v>1</v>
      </c>
      <c r="R4" s="20">
        <f t="shared" si="0"/>
        <v>27.5</v>
      </c>
      <c r="S4" s="5">
        <v>9</v>
      </c>
      <c r="T4" s="7">
        <f t="shared" si="1"/>
        <v>0.10833333333333328</v>
      </c>
      <c r="U4" s="21"/>
    </row>
    <row r="5" spans="1:21" ht="16.5" customHeight="1">
      <c r="A5" s="2">
        <v>3</v>
      </c>
      <c r="B5" s="8"/>
      <c r="C5" s="19" t="s">
        <v>13</v>
      </c>
      <c r="D5" s="2">
        <v>3</v>
      </c>
      <c r="E5" s="3">
        <v>0.5972222222222222</v>
      </c>
      <c r="F5" s="3">
        <v>0.7277777777777779</v>
      </c>
      <c r="G5" s="4">
        <v>1</v>
      </c>
      <c r="H5" s="4">
        <v>1</v>
      </c>
      <c r="I5" s="4">
        <v>1</v>
      </c>
      <c r="J5" s="4">
        <v>2</v>
      </c>
      <c r="K5" s="4">
        <v>3</v>
      </c>
      <c r="L5" s="4">
        <v>3</v>
      </c>
      <c r="M5" s="4">
        <v>2</v>
      </c>
      <c r="N5" s="4">
        <v>2</v>
      </c>
      <c r="O5" s="4">
        <v>5</v>
      </c>
      <c r="P5" s="4">
        <v>5</v>
      </c>
      <c r="Q5" s="4">
        <v>0.5</v>
      </c>
      <c r="R5" s="20">
        <f t="shared" si="0"/>
        <v>24.5</v>
      </c>
      <c r="S5" s="5">
        <v>7</v>
      </c>
      <c r="T5" s="7">
        <f t="shared" si="1"/>
        <v>0.13055555555555565</v>
      </c>
      <c r="U5" s="21"/>
    </row>
    <row r="6" spans="1:21" ht="16.5" customHeight="1">
      <c r="A6" s="2">
        <v>4</v>
      </c>
      <c r="B6" s="8"/>
      <c r="C6" s="19" t="s">
        <v>14</v>
      </c>
      <c r="D6" s="2">
        <v>1</v>
      </c>
      <c r="E6" s="3">
        <v>0.5909722222222222</v>
      </c>
      <c r="F6" s="3">
        <v>0.7076388888888888</v>
      </c>
      <c r="G6" s="4">
        <v>1</v>
      </c>
      <c r="H6" s="4">
        <v>1</v>
      </c>
      <c r="I6" s="4">
        <v>1</v>
      </c>
      <c r="J6" s="4">
        <v>4</v>
      </c>
      <c r="K6" s="4">
        <v>3</v>
      </c>
      <c r="L6" s="4">
        <v>3</v>
      </c>
      <c r="M6" s="4">
        <v>2</v>
      </c>
      <c r="N6" s="4">
        <v>2</v>
      </c>
      <c r="O6" s="4">
        <v>5</v>
      </c>
      <c r="P6" s="4">
        <v>5</v>
      </c>
      <c r="Q6" s="4">
        <v>1</v>
      </c>
      <c r="R6" s="20">
        <f t="shared" si="0"/>
        <v>26</v>
      </c>
      <c r="S6" s="5">
        <v>6</v>
      </c>
      <c r="T6" s="7">
        <f t="shared" si="1"/>
        <v>0.11666666666666659</v>
      </c>
      <c r="U6" s="21"/>
    </row>
    <row r="7" spans="1:20" ht="16.5" customHeight="1">
      <c r="A7" s="2">
        <v>5</v>
      </c>
      <c r="B7" s="8"/>
      <c r="C7" s="19" t="s">
        <v>15</v>
      </c>
      <c r="D7" s="2">
        <v>2</v>
      </c>
      <c r="E7" s="3">
        <v>0.607638888888889</v>
      </c>
      <c r="F7" s="3">
        <v>0.7645833333333333</v>
      </c>
      <c r="G7" s="4">
        <v>1</v>
      </c>
      <c r="H7" s="4">
        <v>1</v>
      </c>
      <c r="I7" s="4">
        <v>2</v>
      </c>
      <c r="J7" s="4">
        <v>2</v>
      </c>
      <c r="K7" s="4">
        <v>3</v>
      </c>
      <c r="L7" s="4">
        <v>3</v>
      </c>
      <c r="M7" s="4">
        <v>4</v>
      </c>
      <c r="N7" s="4">
        <v>4</v>
      </c>
      <c r="O7" s="4">
        <v>5</v>
      </c>
      <c r="P7" s="4">
        <v>5</v>
      </c>
      <c r="R7" s="20">
        <f t="shared" si="0"/>
        <v>30</v>
      </c>
      <c r="S7" s="5">
        <v>10</v>
      </c>
      <c r="T7" s="7">
        <f t="shared" si="1"/>
        <v>0.15694444444444433</v>
      </c>
    </row>
    <row r="8" spans="1:20" ht="16.5" customHeight="1">
      <c r="A8" s="2">
        <v>6</v>
      </c>
      <c r="B8" s="8"/>
      <c r="C8" s="19" t="s">
        <v>16</v>
      </c>
      <c r="D8" s="2">
        <v>4</v>
      </c>
      <c r="E8" s="3">
        <v>0.5951388888888889</v>
      </c>
      <c r="F8" s="3">
        <v>0.7611111111111111</v>
      </c>
      <c r="G8" s="4">
        <v>1</v>
      </c>
      <c r="H8" s="4">
        <v>1</v>
      </c>
      <c r="I8" s="4">
        <v>2</v>
      </c>
      <c r="J8" s="4">
        <v>1</v>
      </c>
      <c r="K8" s="4">
        <v>3</v>
      </c>
      <c r="L8" s="4">
        <v>1.5</v>
      </c>
      <c r="M8" s="4">
        <v>2</v>
      </c>
      <c r="N8" s="4">
        <v>4</v>
      </c>
      <c r="O8" s="4">
        <v>5</v>
      </c>
      <c r="P8" s="4">
        <v>5</v>
      </c>
      <c r="R8" s="20">
        <f t="shared" si="0"/>
        <v>25.5</v>
      </c>
      <c r="S8" s="5">
        <v>7</v>
      </c>
      <c r="T8" s="7">
        <f t="shared" si="1"/>
        <v>0.1659722222222222</v>
      </c>
    </row>
    <row r="9" spans="1:20" ht="31.5" customHeight="1">
      <c r="A9" s="2">
        <v>7</v>
      </c>
      <c r="B9" s="8"/>
      <c r="C9" s="22" t="s">
        <v>17</v>
      </c>
      <c r="D9" s="2">
        <v>2</v>
      </c>
      <c r="E9" s="3">
        <v>0.5993055555555555</v>
      </c>
      <c r="F9" s="3">
        <v>0.6902777777777778</v>
      </c>
      <c r="G9" s="23">
        <v>1</v>
      </c>
      <c r="H9" s="23">
        <v>1</v>
      </c>
      <c r="I9" s="23">
        <v>2</v>
      </c>
      <c r="J9" s="23">
        <v>2</v>
      </c>
      <c r="K9" s="23">
        <v>3</v>
      </c>
      <c r="L9" s="23">
        <v>3</v>
      </c>
      <c r="M9" s="23">
        <v>2</v>
      </c>
      <c r="N9" s="23">
        <v>0</v>
      </c>
      <c r="O9" s="23">
        <v>5</v>
      </c>
      <c r="P9" s="23">
        <v>5</v>
      </c>
      <c r="Q9" s="4">
        <v>0.5</v>
      </c>
      <c r="R9" s="20">
        <f t="shared" si="0"/>
        <v>23.5</v>
      </c>
      <c r="S9" s="5">
        <v>8</v>
      </c>
      <c r="T9" s="7">
        <f t="shared" si="1"/>
        <v>0.09097222222222223</v>
      </c>
    </row>
    <row r="10" spans="1:20" ht="16.5" customHeight="1">
      <c r="A10" s="2">
        <v>8</v>
      </c>
      <c r="B10" s="8"/>
      <c r="C10" s="19" t="s">
        <v>18</v>
      </c>
      <c r="D10" s="2">
        <v>5</v>
      </c>
      <c r="E10" s="3">
        <v>0.5826388888888888</v>
      </c>
      <c r="F10" s="3">
        <v>0.732638888888889</v>
      </c>
      <c r="G10" s="4">
        <v>1</v>
      </c>
      <c r="H10" s="4">
        <v>1</v>
      </c>
      <c r="I10" s="4">
        <v>1</v>
      </c>
      <c r="J10" s="4">
        <v>2</v>
      </c>
      <c r="K10" s="4">
        <v>3</v>
      </c>
      <c r="L10" s="4">
        <v>3</v>
      </c>
      <c r="M10" s="4">
        <v>4</v>
      </c>
      <c r="N10" s="4">
        <v>2</v>
      </c>
      <c r="O10" s="4">
        <v>5</v>
      </c>
      <c r="P10" s="4">
        <v>5</v>
      </c>
      <c r="Q10" s="4">
        <v>0.5</v>
      </c>
      <c r="R10" s="20">
        <f t="shared" si="0"/>
        <v>26.5</v>
      </c>
      <c r="S10" s="5">
        <v>8</v>
      </c>
      <c r="T10" s="7">
        <f t="shared" si="1"/>
        <v>0.15000000000000013</v>
      </c>
    </row>
    <row r="11" spans="1:20" ht="16.5" customHeight="1">
      <c r="A11" s="2">
        <v>9</v>
      </c>
      <c r="B11" s="8"/>
      <c r="C11" s="19" t="s">
        <v>19</v>
      </c>
      <c r="D11" s="2">
        <v>3</v>
      </c>
      <c r="E11" s="3">
        <v>0.5784722222222222</v>
      </c>
      <c r="F11" s="3">
        <v>0.7145833333333333</v>
      </c>
      <c r="G11" s="4">
        <v>1</v>
      </c>
      <c r="H11" s="4">
        <v>1</v>
      </c>
      <c r="I11" s="4">
        <v>1</v>
      </c>
      <c r="J11" s="4">
        <v>2</v>
      </c>
      <c r="K11" s="4">
        <v>3</v>
      </c>
      <c r="L11" s="4">
        <v>3</v>
      </c>
      <c r="M11" s="4">
        <v>4</v>
      </c>
      <c r="N11" s="4">
        <v>0</v>
      </c>
      <c r="O11" s="4">
        <v>5</v>
      </c>
      <c r="P11" s="4">
        <v>5</v>
      </c>
      <c r="Q11" s="4">
        <v>1.5</v>
      </c>
      <c r="R11" s="20">
        <f t="shared" si="0"/>
        <v>23.5</v>
      </c>
      <c r="S11" s="5">
        <v>7</v>
      </c>
      <c r="T11" s="7">
        <f t="shared" si="1"/>
        <v>0.13611111111111118</v>
      </c>
    </row>
    <row r="12" spans="1:20" ht="16.5" customHeight="1">
      <c r="A12" s="2">
        <v>10</v>
      </c>
      <c r="B12" s="8"/>
      <c r="C12" s="19" t="s">
        <v>20</v>
      </c>
      <c r="D12" s="2">
        <v>1</v>
      </c>
      <c r="E12" s="3">
        <v>0.5847222222222223</v>
      </c>
      <c r="F12" s="3">
        <v>0.7416666666666667</v>
      </c>
      <c r="G12" s="4">
        <v>1</v>
      </c>
      <c r="H12" s="4">
        <v>1</v>
      </c>
      <c r="I12" s="4">
        <v>2</v>
      </c>
      <c r="J12" s="4">
        <v>2</v>
      </c>
      <c r="K12" s="4">
        <v>3</v>
      </c>
      <c r="L12" s="4">
        <v>3</v>
      </c>
      <c r="M12" s="4">
        <v>0</v>
      </c>
      <c r="N12" s="4">
        <v>4</v>
      </c>
      <c r="O12" s="4">
        <v>5</v>
      </c>
      <c r="P12" s="4">
        <v>5</v>
      </c>
      <c r="R12" s="20">
        <f t="shared" si="0"/>
        <v>26</v>
      </c>
      <c r="S12" s="5">
        <v>9</v>
      </c>
      <c r="T12" s="7">
        <f t="shared" si="1"/>
        <v>0.15694444444444444</v>
      </c>
    </row>
    <row r="13" spans="1:20" ht="16.5" customHeight="1">
      <c r="A13" s="2">
        <v>11</v>
      </c>
      <c r="B13" s="8"/>
      <c r="C13" s="19" t="s">
        <v>21</v>
      </c>
      <c r="D13" s="2">
        <v>2</v>
      </c>
      <c r="E13" s="3">
        <v>0.6097222222222223</v>
      </c>
      <c r="F13" s="3">
        <v>0.7680555555555556</v>
      </c>
      <c r="G13" s="4">
        <v>1</v>
      </c>
      <c r="H13" s="4">
        <v>1</v>
      </c>
      <c r="I13" s="4">
        <v>1</v>
      </c>
      <c r="J13" s="4">
        <v>1</v>
      </c>
      <c r="K13" s="4">
        <v>3</v>
      </c>
      <c r="L13" s="4">
        <v>3</v>
      </c>
      <c r="M13" s="4">
        <v>2</v>
      </c>
      <c r="N13" s="4">
        <v>4</v>
      </c>
      <c r="O13" s="4">
        <v>5</v>
      </c>
      <c r="P13" s="4">
        <v>5</v>
      </c>
      <c r="Q13" s="4">
        <v>0.5</v>
      </c>
      <c r="R13" s="20">
        <f t="shared" si="0"/>
        <v>25.5</v>
      </c>
      <c r="S13" s="5">
        <v>7</v>
      </c>
      <c r="T13" s="7">
        <f t="shared" si="1"/>
        <v>0.15833333333333333</v>
      </c>
    </row>
    <row r="14" spans="1:20" ht="31.5" customHeight="1">
      <c r="A14" s="2">
        <v>12</v>
      </c>
      <c r="B14" s="8"/>
      <c r="C14" s="22" t="s">
        <v>22</v>
      </c>
      <c r="D14" s="2">
        <v>3</v>
      </c>
      <c r="E14" s="3">
        <v>0.5805555555555555</v>
      </c>
      <c r="F14" s="3">
        <v>0.7083333333333334</v>
      </c>
      <c r="G14" s="4">
        <v>1</v>
      </c>
      <c r="H14" s="4">
        <v>1</v>
      </c>
      <c r="I14" s="4">
        <v>1</v>
      </c>
      <c r="J14" s="4">
        <v>2</v>
      </c>
      <c r="K14" s="4">
        <v>3</v>
      </c>
      <c r="L14" s="4">
        <v>3</v>
      </c>
      <c r="M14" s="4">
        <v>0</v>
      </c>
      <c r="N14" s="4">
        <v>2</v>
      </c>
      <c r="O14" s="4">
        <v>5</v>
      </c>
      <c r="P14" s="4">
        <v>5</v>
      </c>
      <c r="R14" s="20">
        <f t="shared" si="0"/>
        <v>23</v>
      </c>
      <c r="S14" s="5">
        <v>7</v>
      </c>
      <c r="T14" s="7">
        <f t="shared" si="1"/>
        <v>0.12777777777777788</v>
      </c>
    </row>
    <row r="15" spans="1:20" ht="16.5" customHeight="1">
      <c r="A15" s="2">
        <v>13</v>
      </c>
      <c r="B15" s="8"/>
      <c r="C15" s="19" t="s">
        <v>23</v>
      </c>
      <c r="D15" s="2">
        <v>4</v>
      </c>
      <c r="E15" s="3">
        <v>0.6055555555555556</v>
      </c>
      <c r="F15" s="3">
        <v>0.7534722222222222</v>
      </c>
      <c r="G15" s="4">
        <v>1</v>
      </c>
      <c r="H15" s="4">
        <v>1</v>
      </c>
      <c r="I15" s="4">
        <v>1</v>
      </c>
      <c r="J15" s="4">
        <v>1</v>
      </c>
      <c r="K15" s="4">
        <v>0</v>
      </c>
      <c r="L15" s="4">
        <v>1.5</v>
      </c>
      <c r="M15" s="4">
        <v>2</v>
      </c>
      <c r="N15" s="4">
        <v>2</v>
      </c>
      <c r="O15" s="4">
        <v>5</v>
      </c>
      <c r="P15" s="4">
        <v>5</v>
      </c>
      <c r="Q15" s="4">
        <v>1.5</v>
      </c>
      <c r="R15" s="20">
        <f t="shared" si="0"/>
        <v>18</v>
      </c>
      <c r="S15" s="5"/>
      <c r="T15" s="7">
        <f t="shared" si="1"/>
        <v>0.14791666666666659</v>
      </c>
    </row>
    <row r="16" spans="1:20" ht="16.5" customHeight="1">
      <c r="A16" s="2">
        <v>14</v>
      </c>
      <c r="B16" s="8"/>
      <c r="C16" s="22" t="s">
        <v>24</v>
      </c>
      <c r="D16" s="2">
        <v>4</v>
      </c>
      <c r="E16" s="3">
        <v>0.6034722222222223</v>
      </c>
      <c r="F16" s="3">
        <v>0.7569444444444444</v>
      </c>
      <c r="G16" s="4">
        <v>1</v>
      </c>
      <c r="H16" s="4">
        <v>1</v>
      </c>
      <c r="I16" s="4">
        <v>1</v>
      </c>
      <c r="J16" s="4">
        <v>2</v>
      </c>
      <c r="K16" s="4">
        <v>3</v>
      </c>
      <c r="L16" s="4">
        <v>3</v>
      </c>
      <c r="M16" s="4">
        <v>2</v>
      </c>
      <c r="N16" s="4">
        <v>4</v>
      </c>
      <c r="O16" s="4">
        <v>5</v>
      </c>
      <c r="P16" s="4">
        <v>5</v>
      </c>
      <c r="Q16" s="4">
        <v>0.5</v>
      </c>
      <c r="R16" s="20">
        <f t="shared" si="0"/>
        <v>26.5</v>
      </c>
      <c r="S16" s="5">
        <v>8</v>
      </c>
      <c r="T16" s="7">
        <f t="shared" si="1"/>
        <v>0.15347222222222212</v>
      </c>
    </row>
    <row r="17" spans="1:20" ht="16.5" customHeight="1">
      <c r="A17" s="2">
        <v>15</v>
      </c>
      <c r="B17" s="8"/>
      <c r="C17" s="22" t="s">
        <v>25</v>
      </c>
      <c r="D17" s="2">
        <v>4</v>
      </c>
      <c r="E17" s="3">
        <v>0.6159722222222223</v>
      </c>
      <c r="F17" s="3">
        <v>0.775</v>
      </c>
      <c r="G17" s="4">
        <v>1</v>
      </c>
      <c r="H17" s="4">
        <v>1</v>
      </c>
      <c r="I17" s="4">
        <v>1</v>
      </c>
      <c r="L17" s="4">
        <v>1.5</v>
      </c>
      <c r="M17" s="4">
        <v>0</v>
      </c>
      <c r="N17" s="4">
        <v>4</v>
      </c>
      <c r="P17" s="4">
        <v>5</v>
      </c>
      <c r="Q17" s="4">
        <v>1</v>
      </c>
      <c r="R17" s="20">
        <f t="shared" si="0"/>
        <v>12.5</v>
      </c>
      <c r="S17" s="5">
        <v>4</v>
      </c>
      <c r="T17" s="7">
        <f t="shared" si="1"/>
        <v>0.15902777777777777</v>
      </c>
    </row>
    <row r="18" spans="1:20" ht="16.5" customHeight="1">
      <c r="A18" s="2">
        <v>16</v>
      </c>
      <c r="B18" s="8"/>
      <c r="C18" s="22" t="s">
        <v>26</v>
      </c>
      <c r="D18" s="2">
        <v>4</v>
      </c>
      <c r="E18" s="3">
        <v>0.6180555555555556</v>
      </c>
      <c r="F18" s="3">
        <v>0.7597222222222222</v>
      </c>
      <c r="G18" s="4">
        <v>1</v>
      </c>
      <c r="H18" s="4">
        <v>1</v>
      </c>
      <c r="I18" s="4">
        <v>1</v>
      </c>
      <c r="J18" s="4">
        <v>2</v>
      </c>
      <c r="K18" s="4">
        <v>3</v>
      </c>
      <c r="L18" s="4">
        <v>3</v>
      </c>
      <c r="M18" s="4">
        <v>2</v>
      </c>
      <c r="N18" s="4">
        <v>2</v>
      </c>
      <c r="O18" s="4">
        <v>5</v>
      </c>
      <c r="P18" s="4">
        <v>5</v>
      </c>
      <c r="Q18" s="4">
        <v>0.5</v>
      </c>
      <c r="R18" s="20">
        <f t="shared" si="0"/>
        <v>24.5</v>
      </c>
      <c r="S18" s="5">
        <v>7</v>
      </c>
      <c r="T18" s="7">
        <f t="shared" si="1"/>
        <v>0.1416666666666666</v>
      </c>
    </row>
    <row r="19" spans="1:20" ht="16.5" customHeight="1">
      <c r="A19" s="2">
        <v>17</v>
      </c>
      <c r="B19" s="8"/>
      <c r="C19" s="22" t="s">
        <v>27</v>
      </c>
      <c r="D19" s="2">
        <v>2</v>
      </c>
      <c r="E19" s="3">
        <v>0.6201388888888889</v>
      </c>
      <c r="F19" s="3">
        <v>0.7076388888888888</v>
      </c>
      <c r="G19" s="4">
        <v>1</v>
      </c>
      <c r="H19" s="4">
        <v>1</v>
      </c>
      <c r="I19" s="4">
        <v>1</v>
      </c>
      <c r="J19" s="4">
        <v>2</v>
      </c>
      <c r="K19" s="4">
        <v>3</v>
      </c>
      <c r="L19" s="4">
        <v>3</v>
      </c>
      <c r="M19" s="4">
        <v>2</v>
      </c>
      <c r="N19" s="4">
        <v>4</v>
      </c>
      <c r="O19" s="4">
        <v>5</v>
      </c>
      <c r="P19" s="4">
        <v>5</v>
      </c>
      <c r="Q19" s="4">
        <v>0.5</v>
      </c>
      <c r="R19" s="20">
        <f t="shared" si="0"/>
        <v>26.5</v>
      </c>
      <c r="S19" s="5">
        <v>8</v>
      </c>
      <c r="T19" s="7">
        <f t="shared" si="1"/>
        <v>0.08749999999999991</v>
      </c>
    </row>
    <row r="20" spans="1:20" ht="16.5" customHeight="1">
      <c r="A20" s="2">
        <v>18</v>
      </c>
      <c r="B20" s="8"/>
      <c r="C20" s="22" t="s">
        <v>28</v>
      </c>
      <c r="D20" s="2">
        <v>1</v>
      </c>
      <c r="E20" s="3">
        <v>0.6222222222222222</v>
      </c>
      <c r="F20" s="3">
        <v>0.7076388888888888</v>
      </c>
      <c r="G20" s="4">
        <v>1</v>
      </c>
      <c r="H20" s="4">
        <v>1</v>
      </c>
      <c r="I20" s="4">
        <v>1</v>
      </c>
      <c r="J20" s="4">
        <v>2</v>
      </c>
      <c r="K20" s="4">
        <v>3</v>
      </c>
      <c r="L20" s="4">
        <v>3</v>
      </c>
      <c r="M20" s="4">
        <v>2</v>
      </c>
      <c r="N20" s="4">
        <v>4</v>
      </c>
      <c r="O20" s="4">
        <v>5</v>
      </c>
      <c r="P20" s="4">
        <v>5</v>
      </c>
      <c r="Q20" s="4">
        <v>0.5</v>
      </c>
      <c r="R20" s="20">
        <f t="shared" si="0"/>
        <v>26.5</v>
      </c>
      <c r="S20" s="5">
        <v>8</v>
      </c>
      <c r="T20" s="7">
        <f t="shared" si="1"/>
        <v>0.08541666666666659</v>
      </c>
    </row>
    <row r="21" spans="1:20" ht="31.5" customHeight="1">
      <c r="A21" s="2">
        <v>19</v>
      </c>
      <c r="B21" s="8"/>
      <c r="C21" s="22" t="s">
        <v>29</v>
      </c>
      <c r="D21" s="2">
        <v>2</v>
      </c>
      <c r="E21" s="3">
        <v>0.5777777777777777</v>
      </c>
      <c r="F21" s="3">
        <v>0.7694444444444445</v>
      </c>
      <c r="G21" s="4">
        <v>1</v>
      </c>
      <c r="H21" s="4">
        <v>1</v>
      </c>
      <c r="I21" s="4">
        <v>1</v>
      </c>
      <c r="J21" s="4">
        <v>2</v>
      </c>
      <c r="K21" s="4">
        <v>0</v>
      </c>
      <c r="L21" s="4">
        <v>6</v>
      </c>
      <c r="M21" s="4">
        <v>2</v>
      </c>
      <c r="N21" s="4">
        <v>0</v>
      </c>
      <c r="O21" s="4">
        <v>5</v>
      </c>
      <c r="P21" s="4">
        <v>5</v>
      </c>
      <c r="Q21" s="4">
        <v>2.5</v>
      </c>
      <c r="R21" s="20">
        <f>G21+H21+I21+J21+K21+L21+M21+N21+O21+P21-Q21-36</f>
        <v>-15.5</v>
      </c>
      <c r="S21" s="5">
        <v>6</v>
      </c>
      <c r="T21" s="7">
        <f t="shared" si="1"/>
        <v>0.19166666666666676</v>
      </c>
    </row>
    <row r="22" spans="1:20" ht="16.5" customHeight="1">
      <c r="A22" s="2">
        <v>20</v>
      </c>
      <c r="B22" s="8"/>
      <c r="C22" s="22" t="s">
        <v>30</v>
      </c>
      <c r="D22" s="2">
        <v>1</v>
      </c>
      <c r="E22" s="3">
        <v>0.6263888888888889</v>
      </c>
      <c r="F22" s="3">
        <v>0.79375</v>
      </c>
      <c r="J22" s="4">
        <v>0</v>
      </c>
      <c r="L22" s="4">
        <v>1.5</v>
      </c>
      <c r="N22" s="4">
        <v>0</v>
      </c>
      <c r="Q22" s="4">
        <v>0.5</v>
      </c>
      <c r="R22" s="20">
        <f>G22+H22+I22+J22+K22+L22+M22+N22+O22+P22-Q22-1</f>
        <v>0</v>
      </c>
      <c r="S22" s="5"/>
      <c r="T22" s="7">
        <f t="shared" si="1"/>
        <v>0.16736111111111107</v>
      </c>
    </row>
    <row r="23" spans="1:20" ht="16.5" customHeight="1">
      <c r="A23" s="2">
        <v>21</v>
      </c>
      <c r="B23" s="8"/>
      <c r="C23" s="22" t="s">
        <v>31</v>
      </c>
      <c r="D23" s="2">
        <v>2</v>
      </c>
      <c r="E23" s="3">
        <v>0.6284722222222222</v>
      </c>
      <c r="F23" s="3">
        <v>0.7875</v>
      </c>
      <c r="G23" s="4">
        <v>1</v>
      </c>
      <c r="H23" s="4">
        <v>1</v>
      </c>
      <c r="I23" s="4">
        <v>1</v>
      </c>
      <c r="K23" s="4">
        <v>1.5</v>
      </c>
      <c r="L23" s="4">
        <v>3</v>
      </c>
      <c r="M23" s="4">
        <v>0</v>
      </c>
      <c r="N23" s="4">
        <v>4</v>
      </c>
      <c r="O23" s="4">
        <v>-1</v>
      </c>
      <c r="P23" s="4">
        <v>5</v>
      </c>
      <c r="Q23" s="4">
        <v>1</v>
      </c>
      <c r="R23" s="20">
        <f>G23+H23+I23+J23+K23+L23+M23+N23+O23+P23-Q23</f>
        <v>14.5</v>
      </c>
      <c r="S23" s="5">
        <v>5</v>
      </c>
      <c r="T23" s="7">
        <f t="shared" si="1"/>
        <v>0.15902777777777777</v>
      </c>
    </row>
    <row r="24" spans="1:20" ht="16.5" customHeight="1">
      <c r="A24" s="2">
        <v>22</v>
      </c>
      <c r="B24" s="8"/>
      <c r="C24" s="22" t="s">
        <v>32</v>
      </c>
      <c r="D24" s="2">
        <v>2</v>
      </c>
      <c r="E24" s="3">
        <v>0.6305555555555555</v>
      </c>
      <c r="F24" s="3">
        <v>0.8041666666666666</v>
      </c>
      <c r="G24" s="4">
        <v>1</v>
      </c>
      <c r="H24" s="4">
        <v>1</v>
      </c>
      <c r="I24" s="4">
        <v>1</v>
      </c>
      <c r="K24" s="4">
        <v>1.5</v>
      </c>
      <c r="L24" s="4">
        <v>1.5</v>
      </c>
      <c r="M24" s="4">
        <v>0</v>
      </c>
      <c r="N24" s="4">
        <v>4</v>
      </c>
      <c r="P24" s="4">
        <v>5</v>
      </c>
      <c r="R24" s="20">
        <f>G24+H24+I24+J24+K24+L24+M24+N24+O24+P24-Q24-10</f>
        <v>5</v>
      </c>
      <c r="S24" s="5">
        <v>4</v>
      </c>
      <c r="T24" s="7">
        <f t="shared" si="1"/>
        <v>0.17361111111111105</v>
      </c>
    </row>
    <row r="25" spans="1:20" ht="16.5" customHeight="1">
      <c r="A25" s="2">
        <v>23</v>
      </c>
      <c r="B25" s="8"/>
      <c r="C25" s="22" t="s">
        <v>33</v>
      </c>
      <c r="D25" s="2">
        <v>3</v>
      </c>
      <c r="E25" s="3">
        <v>0.6243055555555556</v>
      </c>
      <c r="F25" s="3">
        <v>0.7527777777777778</v>
      </c>
      <c r="G25" s="4">
        <v>1</v>
      </c>
      <c r="H25" s="4">
        <v>0</v>
      </c>
      <c r="I25" s="4">
        <v>0</v>
      </c>
      <c r="J25" s="4">
        <v>2</v>
      </c>
      <c r="K25" s="4">
        <v>0</v>
      </c>
      <c r="L25" s="4">
        <v>3</v>
      </c>
      <c r="M25" s="4">
        <v>2</v>
      </c>
      <c r="N25" s="4">
        <v>4</v>
      </c>
      <c r="O25" s="4">
        <v>5</v>
      </c>
      <c r="P25" s="4">
        <v>0</v>
      </c>
      <c r="Q25" s="4">
        <v>1</v>
      </c>
      <c r="R25" s="20">
        <f>G25+H25+I25+J25+K25+L25+M25+N25+O25+P25-Q25</f>
        <v>16</v>
      </c>
      <c r="S25" s="5">
        <v>5</v>
      </c>
      <c r="T25" s="7">
        <f t="shared" si="1"/>
        <v>0.1284722222222222</v>
      </c>
    </row>
    <row r="26" spans="1:20" ht="16.5" customHeight="1">
      <c r="A26" s="2">
        <v>24</v>
      </c>
      <c r="B26" s="8"/>
      <c r="C26" s="22" t="s">
        <v>34</v>
      </c>
      <c r="D26" s="2">
        <v>2</v>
      </c>
      <c r="E26" s="3">
        <v>0.6347222222222222</v>
      </c>
      <c r="F26" s="3">
        <v>0.73125</v>
      </c>
      <c r="G26" s="4">
        <v>1</v>
      </c>
      <c r="H26" s="4">
        <v>1</v>
      </c>
      <c r="I26" s="4">
        <v>2</v>
      </c>
      <c r="J26" s="4">
        <v>2</v>
      </c>
      <c r="K26" s="4">
        <v>3</v>
      </c>
      <c r="L26" s="4">
        <v>3</v>
      </c>
      <c r="M26" s="4">
        <v>2</v>
      </c>
      <c r="N26" s="4">
        <v>4</v>
      </c>
      <c r="O26" s="4">
        <v>5</v>
      </c>
      <c r="P26" s="4">
        <v>5</v>
      </c>
      <c r="Q26" s="4">
        <v>0.5</v>
      </c>
      <c r="R26" s="20">
        <f>G26+H26+I26+J26+K26+L26+M26+N26+O26+P26-Q26</f>
        <v>27.5</v>
      </c>
      <c r="S26" s="5">
        <v>9</v>
      </c>
      <c r="T26" s="7">
        <f t="shared" si="1"/>
        <v>0.09652777777777777</v>
      </c>
    </row>
    <row r="27" spans="1:20" ht="16.5" customHeight="1">
      <c r="A27" s="2">
        <v>25</v>
      </c>
      <c r="B27" s="8"/>
      <c r="C27" s="22" t="s">
        <v>35</v>
      </c>
      <c r="D27" s="2">
        <v>3</v>
      </c>
      <c r="E27" s="3">
        <v>0.6118055555555556</v>
      </c>
      <c r="F27" s="3">
        <v>0.71875</v>
      </c>
      <c r="G27" s="4">
        <v>0.5</v>
      </c>
      <c r="H27" s="4">
        <v>1</v>
      </c>
      <c r="I27" s="4">
        <v>1</v>
      </c>
      <c r="J27" s="4">
        <v>2</v>
      </c>
      <c r="K27" s="4">
        <v>3</v>
      </c>
      <c r="L27" s="4">
        <v>3</v>
      </c>
      <c r="M27" s="4">
        <v>0</v>
      </c>
      <c r="N27" s="4">
        <v>4</v>
      </c>
      <c r="O27" s="4">
        <v>5</v>
      </c>
      <c r="P27" s="4">
        <v>5</v>
      </c>
      <c r="Q27" s="4">
        <v>0.5</v>
      </c>
      <c r="R27" s="20">
        <f>G27+H27+I27+J27+K27+L27+M27+N27+O27+P27-Q27</f>
        <v>24</v>
      </c>
      <c r="S27" s="5">
        <v>7</v>
      </c>
      <c r="T27" s="7">
        <f t="shared" si="1"/>
        <v>0.1069444444444444</v>
      </c>
    </row>
    <row r="28" spans="1:20" ht="16.5" customHeight="1">
      <c r="A28" s="2">
        <v>26</v>
      </c>
      <c r="B28" s="8"/>
      <c r="C28" s="22" t="s">
        <v>36</v>
      </c>
      <c r="D28" s="2">
        <v>3</v>
      </c>
      <c r="E28" s="3">
        <v>0.6138888888888889</v>
      </c>
      <c r="F28" s="3">
        <v>0.75</v>
      </c>
      <c r="G28" s="4">
        <v>0</v>
      </c>
      <c r="H28" s="4">
        <v>0.5</v>
      </c>
      <c r="I28" s="4">
        <v>1</v>
      </c>
      <c r="J28" s="4">
        <v>2</v>
      </c>
      <c r="K28" s="4">
        <v>0</v>
      </c>
      <c r="L28" s="4">
        <v>3</v>
      </c>
      <c r="M28" s="4">
        <v>2</v>
      </c>
      <c r="N28" s="4">
        <v>0</v>
      </c>
      <c r="O28" s="4">
        <v>0</v>
      </c>
      <c r="P28" s="4">
        <v>5</v>
      </c>
      <c r="Q28" s="4">
        <v>0.5</v>
      </c>
      <c r="R28" s="20">
        <f>G28+H28+I28+J28+K28+L28+M28+N28+O28+P28-Q28</f>
        <v>13</v>
      </c>
      <c r="S28" s="5">
        <v>3</v>
      </c>
      <c r="T28" s="7">
        <f t="shared" si="1"/>
        <v>0.13611111111111107</v>
      </c>
    </row>
    <row r="29" spans="1:20" ht="16.5" customHeight="1">
      <c r="A29" s="2"/>
      <c r="B29" s="8"/>
      <c r="C29" s="22"/>
      <c r="R29" s="20">
        <f>G29+H29+I29+J29+K29+L29+M29+N29+O29+P29-Q29</f>
        <v>0</v>
      </c>
      <c r="S29" s="5"/>
      <c r="T29" s="7">
        <f t="shared" si="1"/>
        <v>0</v>
      </c>
    </row>
    <row r="30" spans="3:20" ht="16.5" customHeight="1">
      <c r="C30" s="24" t="s">
        <v>37</v>
      </c>
      <c r="D30" s="2">
        <f>SUM(D3:D29)</f>
        <v>68</v>
      </c>
      <c r="E30" s="25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5"/>
    </row>
    <row r="31" ht="15.7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zoomScale="80" zoomScaleNormal="80" workbookViewId="0" topLeftCell="A1">
      <selection activeCell="C12" sqref="C12"/>
    </sheetView>
  </sheetViews>
  <sheetFormatPr defaultColWidth="9.140625" defaultRowHeight="15.75" customHeight="1"/>
  <cols>
    <col min="1" max="1" width="7.28125" style="0" customWidth="1"/>
    <col min="2" max="2" width="7.28125" style="1" customWidth="1"/>
    <col min="3" max="3" width="20.421875" style="2" customWidth="1"/>
    <col min="4" max="4" width="8.421875" style="2" customWidth="1"/>
    <col min="5" max="6" width="9.140625" style="3" customWidth="1"/>
    <col min="7" max="16" width="4.7109375" style="4" customWidth="1"/>
    <col min="17" max="17" width="7.421875" style="4" customWidth="1"/>
    <col min="18" max="18" width="9.7109375" style="28" customWidth="1"/>
    <col min="19" max="19" width="9.140625" style="6" customWidth="1"/>
    <col min="20" max="20" width="9.421875" style="7" customWidth="1"/>
    <col min="21" max="21" width="11.7109375" style="0" customWidth="1"/>
    <col min="22" max="16384" width="8.57421875" style="0" customWidth="1"/>
  </cols>
  <sheetData>
    <row r="1" spans="1:21" ht="12.75" customHeight="1">
      <c r="A1" s="29" t="s">
        <v>0</v>
      </c>
      <c r="B1" s="30" t="s">
        <v>1</v>
      </c>
      <c r="C1" s="31" t="s">
        <v>2</v>
      </c>
      <c r="D1" s="32" t="s">
        <v>3</v>
      </c>
      <c r="E1" s="33" t="s">
        <v>4</v>
      </c>
      <c r="F1" s="33" t="s">
        <v>5</v>
      </c>
      <c r="G1" s="34">
        <v>1</v>
      </c>
      <c r="H1" s="34">
        <v>2</v>
      </c>
      <c r="I1" s="34">
        <v>3</v>
      </c>
      <c r="J1" s="34">
        <v>4</v>
      </c>
      <c r="K1" s="34">
        <v>5</v>
      </c>
      <c r="L1" s="34">
        <v>6</v>
      </c>
      <c r="M1" s="34">
        <v>7</v>
      </c>
      <c r="N1" s="34">
        <v>8</v>
      </c>
      <c r="O1" s="34">
        <v>9</v>
      </c>
      <c r="P1" s="34">
        <v>10</v>
      </c>
      <c r="Q1" s="34" t="s">
        <v>6</v>
      </c>
      <c r="R1" s="35" t="s">
        <v>38</v>
      </c>
      <c r="S1" s="36" t="s">
        <v>7</v>
      </c>
      <c r="T1" s="37" t="s">
        <v>39</v>
      </c>
      <c r="U1" s="38" t="s">
        <v>9</v>
      </c>
    </row>
    <row r="2" spans="1:21" ht="12.75" customHeight="1">
      <c r="A2" s="29"/>
      <c r="B2" s="30"/>
      <c r="C2" s="31"/>
      <c r="D2" s="32"/>
      <c r="E2" s="33"/>
      <c r="F2" s="33"/>
      <c r="G2" s="34">
        <v>1</v>
      </c>
      <c r="H2" s="34">
        <v>1</v>
      </c>
      <c r="I2" s="34">
        <v>2</v>
      </c>
      <c r="J2" s="34">
        <v>2</v>
      </c>
      <c r="K2" s="34">
        <v>3</v>
      </c>
      <c r="L2" s="34">
        <v>3</v>
      </c>
      <c r="M2" s="34">
        <v>4</v>
      </c>
      <c r="N2" s="34">
        <v>4</v>
      </c>
      <c r="O2" s="34">
        <v>5</v>
      </c>
      <c r="P2" s="34">
        <v>5</v>
      </c>
      <c r="Q2" s="34"/>
      <c r="R2" s="35"/>
      <c r="S2" s="36"/>
      <c r="T2" s="37"/>
      <c r="U2" s="38"/>
    </row>
    <row r="3" spans="1:21" ht="12.75" customHeight="1">
      <c r="A3" s="29">
        <v>1</v>
      </c>
      <c r="B3" s="30"/>
      <c r="C3" s="39" t="s">
        <v>51</v>
      </c>
      <c r="D3" s="29">
        <v>3</v>
      </c>
      <c r="E3" s="40">
        <v>0.5597222222222227</v>
      </c>
      <c r="F3" s="40">
        <v>0.64375</v>
      </c>
      <c r="G3" s="45">
        <v>1</v>
      </c>
      <c r="H3" s="45">
        <v>1</v>
      </c>
      <c r="I3" s="45">
        <v>2</v>
      </c>
      <c r="J3" s="45">
        <v>2</v>
      </c>
      <c r="K3" s="45">
        <v>3</v>
      </c>
      <c r="L3" s="45">
        <v>3</v>
      </c>
      <c r="M3" s="45">
        <v>4</v>
      </c>
      <c r="N3" s="45">
        <v>4</v>
      </c>
      <c r="O3" s="45">
        <v>5</v>
      </c>
      <c r="P3" s="45">
        <v>5</v>
      </c>
      <c r="Q3" s="29"/>
      <c r="S3" s="41">
        <f aca="true" t="shared" si="0" ref="S3:S14">SUM(G3:P3)-Q3-R3</f>
        <v>30</v>
      </c>
      <c r="T3" s="42">
        <v>10</v>
      </c>
      <c r="U3" s="43">
        <f aca="true" t="shared" si="1" ref="U3:U14">F3-E3</f>
        <v>0.08402777777777737</v>
      </c>
    </row>
    <row r="4" spans="1:21" ht="23.25" customHeight="1">
      <c r="A4" s="29">
        <v>2</v>
      </c>
      <c r="B4" s="30"/>
      <c r="C4" s="44" t="s">
        <v>59</v>
      </c>
      <c r="D4" s="29">
        <v>1</v>
      </c>
      <c r="E4" s="40">
        <v>0.4201388888888889</v>
      </c>
      <c r="F4" s="40">
        <v>0.5270833333333333</v>
      </c>
      <c r="G4" s="29">
        <v>1</v>
      </c>
      <c r="H4" s="29">
        <v>1</v>
      </c>
      <c r="I4" s="29">
        <v>2</v>
      </c>
      <c r="J4" s="29">
        <v>2</v>
      </c>
      <c r="K4" s="29">
        <v>3</v>
      </c>
      <c r="L4" s="29">
        <v>3</v>
      </c>
      <c r="M4" s="29">
        <v>4</v>
      </c>
      <c r="N4" s="29">
        <v>4</v>
      </c>
      <c r="O4" s="29">
        <v>5</v>
      </c>
      <c r="P4" s="29">
        <v>5</v>
      </c>
      <c r="Q4" s="29"/>
      <c r="S4" s="41">
        <f t="shared" si="0"/>
        <v>30</v>
      </c>
      <c r="T4" s="42">
        <v>10</v>
      </c>
      <c r="U4" s="43">
        <f t="shared" si="1"/>
        <v>0.10694444444444445</v>
      </c>
    </row>
    <row r="5" spans="1:21" ht="15.75" customHeight="1">
      <c r="A5" s="29">
        <v>3</v>
      </c>
      <c r="B5" s="30"/>
      <c r="C5" s="44" t="s">
        <v>24</v>
      </c>
      <c r="D5" s="29">
        <v>4</v>
      </c>
      <c r="E5" s="40">
        <v>0.5680555555555562</v>
      </c>
      <c r="F5" s="40">
        <v>0.7326388888888888</v>
      </c>
      <c r="G5" s="29">
        <v>1</v>
      </c>
      <c r="H5" s="29">
        <v>1</v>
      </c>
      <c r="I5" s="29">
        <v>2</v>
      </c>
      <c r="J5" s="29">
        <v>2</v>
      </c>
      <c r="K5" s="29">
        <v>3</v>
      </c>
      <c r="L5" s="29">
        <v>3</v>
      </c>
      <c r="M5" s="29">
        <v>4</v>
      </c>
      <c r="N5" s="29">
        <v>4</v>
      </c>
      <c r="O5" s="29">
        <v>5</v>
      </c>
      <c r="P5" s="29">
        <v>5</v>
      </c>
      <c r="Q5" s="29"/>
      <c r="S5" s="41">
        <f t="shared" si="0"/>
        <v>30</v>
      </c>
      <c r="T5" s="42">
        <v>10</v>
      </c>
      <c r="U5" s="43">
        <f t="shared" si="1"/>
        <v>0.16458333333333264</v>
      </c>
    </row>
    <row r="6" spans="1:21" ht="23.25" customHeight="1">
      <c r="A6" s="29">
        <v>4</v>
      </c>
      <c r="B6" s="30"/>
      <c r="C6" s="39" t="s">
        <v>52</v>
      </c>
      <c r="D6" s="29">
        <v>2</v>
      </c>
      <c r="E6" s="40">
        <v>0.561805555555556</v>
      </c>
      <c r="F6" s="40">
        <v>0.6506944444444445</v>
      </c>
      <c r="G6" s="29">
        <v>1</v>
      </c>
      <c r="H6" s="29">
        <v>1</v>
      </c>
      <c r="I6" s="29">
        <v>2</v>
      </c>
      <c r="J6" s="29">
        <v>2</v>
      </c>
      <c r="K6" s="29">
        <v>1.5</v>
      </c>
      <c r="L6" s="29">
        <v>3</v>
      </c>
      <c r="M6" s="29">
        <v>4</v>
      </c>
      <c r="N6" s="29">
        <v>4</v>
      </c>
      <c r="O6" s="29">
        <v>2.5</v>
      </c>
      <c r="P6" s="29">
        <v>5</v>
      </c>
      <c r="Q6" s="29"/>
      <c r="S6" s="41">
        <f t="shared" si="0"/>
        <v>26</v>
      </c>
      <c r="T6" s="42">
        <v>8</v>
      </c>
      <c r="U6" s="43">
        <f t="shared" si="1"/>
        <v>0.08888888888888846</v>
      </c>
    </row>
    <row r="7" spans="1:21" ht="23.25" customHeight="1">
      <c r="A7" s="29">
        <v>5</v>
      </c>
      <c r="B7" s="30"/>
      <c r="C7" s="39" t="s">
        <v>40</v>
      </c>
      <c r="D7" s="29">
        <v>2</v>
      </c>
      <c r="E7" s="40">
        <v>0.5347222222222222</v>
      </c>
      <c r="F7" s="40">
        <v>0.6708333333333334</v>
      </c>
      <c r="G7" s="29">
        <v>1</v>
      </c>
      <c r="H7" s="29">
        <v>1</v>
      </c>
      <c r="I7" s="29">
        <v>2</v>
      </c>
      <c r="J7" s="29">
        <v>2</v>
      </c>
      <c r="K7" s="29">
        <v>1.5</v>
      </c>
      <c r="L7" s="29">
        <v>3</v>
      </c>
      <c r="M7" s="29">
        <v>4</v>
      </c>
      <c r="N7" s="29">
        <v>4</v>
      </c>
      <c r="O7" s="29">
        <v>2.5</v>
      </c>
      <c r="P7" s="29">
        <v>5</v>
      </c>
      <c r="Q7" s="29">
        <v>0.5</v>
      </c>
      <c r="S7" s="41">
        <f t="shared" si="0"/>
        <v>25.5</v>
      </c>
      <c r="T7" s="42">
        <v>8</v>
      </c>
      <c r="U7" s="43">
        <f t="shared" si="1"/>
        <v>0.13611111111111118</v>
      </c>
    </row>
    <row r="8" spans="1:21" ht="15.75" customHeight="1">
      <c r="A8" s="29">
        <v>6</v>
      </c>
      <c r="B8" s="30"/>
      <c r="C8" s="44" t="s">
        <v>47</v>
      </c>
      <c r="D8" s="29">
        <v>2</v>
      </c>
      <c r="E8" s="40">
        <v>0.551388888888889</v>
      </c>
      <c r="F8" s="40">
        <v>0.6798611111111111</v>
      </c>
      <c r="G8" s="29">
        <v>1</v>
      </c>
      <c r="H8" s="29">
        <v>1</v>
      </c>
      <c r="I8" s="29">
        <v>2</v>
      </c>
      <c r="J8" s="29">
        <v>2</v>
      </c>
      <c r="K8" s="29">
        <v>3</v>
      </c>
      <c r="L8" s="29">
        <v>3</v>
      </c>
      <c r="M8" s="29">
        <v>4</v>
      </c>
      <c r="N8" s="29">
        <v>0</v>
      </c>
      <c r="O8" s="29">
        <v>5</v>
      </c>
      <c r="P8" s="29">
        <v>5</v>
      </c>
      <c r="Q8" s="29">
        <v>1</v>
      </c>
      <c r="S8" s="41">
        <f t="shared" si="0"/>
        <v>25</v>
      </c>
      <c r="T8" s="42">
        <v>9</v>
      </c>
      <c r="U8" s="43">
        <f t="shared" si="1"/>
        <v>0.1284722222222221</v>
      </c>
    </row>
    <row r="9" spans="1:21" ht="24" customHeight="1">
      <c r="A9" s="29">
        <v>7</v>
      </c>
      <c r="B9" s="30"/>
      <c r="C9" s="44" t="s">
        <v>18</v>
      </c>
      <c r="D9" s="29">
        <v>5</v>
      </c>
      <c r="E9" s="40">
        <v>0.5388888888888889</v>
      </c>
      <c r="F9" s="40">
        <v>0.69375</v>
      </c>
      <c r="G9" s="29">
        <v>1</v>
      </c>
      <c r="H9" s="29">
        <v>1</v>
      </c>
      <c r="I9" s="29">
        <v>2</v>
      </c>
      <c r="J9" s="29">
        <v>2</v>
      </c>
      <c r="K9" s="29">
        <v>3</v>
      </c>
      <c r="L9" s="29">
        <v>3</v>
      </c>
      <c r="M9" s="29">
        <v>2</v>
      </c>
      <c r="N9" s="29">
        <v>4</v>
      </c>
      <c r="O9" s="29">
        <v>5</v>
      </c>
      <c r="P9" s="29">
        <v>2.5</v>
      </c>
      <c r="Q9" s="29">
        <v>0.5</v>
      </c>
      <c r="S9" s="41">
        <f t="shared" si="0"/>
        <v>25</v>
      </c>
      <c r="T9" s="42">
        <v>8</v>
      </c>
      <c r="U9" s="43">
        <f t="shared" si="1"/>
        <v>0.15486111111111112</v>
      </c>
    </row>
    <row r="10" spans="1:21" ht="15.75" customHeight="1">
      <c r="A10" s="29">
        <v>8</v>
      </c>
      <c r="B10" s="30"/>
      <c r="C10" s="44" t="s">
        <v>42</v>
      </c>
      <c r="D10" s="29">
        <v>1</v>
      </c>
      <c r="E10" s="40">
        <v>0.5409722222222221</v>
      </c>
      <c r="F10" s="40">
        <v>0.6368055555555555</v>
      </c>
      <c r="G10" s="29">
        <v>1</v>
      </c>
      <c r="H10" s="29">
        <v>1</v>
      </c>
      <c r="I10" s="29">
        <v>2</v>
      </c>
      <c r="J10" s="29">
        <v>2</v>
      </c>
      <c r="K10" s="29">
        <v>1.5</v>
      </c>
      <c r="L10" s="29">
        <v>3</v>
      </c>
      <c r="M10" s="29">
        <v>2</v>
      </c>
      <c r="N10" s="29">
        <v>4</v>
      </c>
      <c r="O10" s="29">
        <v>2.5</v>
      </c>
      <c r="P10" s="29">
        <v>5</v>
      </c>
      <c r="Q10" s="29">
        <v>0.5</v>
      </c>
      <c r="S10" s="41">
        <f t="shared" si="0"/>
        <v>23.5</v>
      </c>
      <c r="T10" s="42">
        <v>7</v>
      </c>
      <c r="U10" s="43">
        <f t="shared" si="1"/>
        <v>0.09583333333333344</v>
      </c>
    </row>
    <row r="11" spans="1:21" ht="33.75" customHeight="1">
      <c r="A11" s="29">
        <v>9</v>
      </c>
      <c r="B11" s="30"/>
      <c r="C11" s="44" t="s">
        <v>48</v>
      </c>
      <c r="D11" s="29">
        <v>4</v>
      </c>
      <c r="E11" s="40">
        <v>0.5534722222222225</v>
      </c>
      <c r="F11" s="40">
        <v>0.6548611111111111</v>
      </c>
      <c r="G11" s="29">
        <v>1</v>
      </c>
      <c r="H11" s="29">
        <v>1</v>
      </c>
      <c r="I11" s="29">
        <v>2</v>
      </c>
      <c r="J11" s="29">
        <v>2</v>
      </c>
      <c r="K11" s="29">
        <v>1.5</v>
      </c>
      <c r="L11" s="29">
        <v>3</v>
      </c>
      <c r="M11" s="29">
        <v>2</v>
      </c>
      <c r="N11" s="29">
        <v>2</v>
      </c>
      <c r="O11" s="29">
        <v>5</v>
      </c>
      <c r="P11" s="29">
        <v>5</v>
      </c>
      <c r="Q11" s="29">
        <v>1</v>
      </c>
      <c r="S11" s="41">
        <f t="shared" si="0"/>
        <v>23.5</v>
      </c>
      <c r="T11" s="42">
        <v>7</v>
      </c>
      <c r="U11" s="43">
        <f t="shared" si="1"/>
        <v>0.10138888888888864</v>
      </c>
    </row>
    <row r="12" spans="1:21" ht="15.75" customHeight="1">
      <c r="A12" s="29">
        <v>10</v>
      </c>
      <c r="B12" s="30"/>
      <c r="C12" s="39" t="s">
        <v>44</v>
      </c>
      <c r="D12" s="29">
        <v>2</v>
      </c>
      <c r="E12" s="40">
        <v>0.5451388888888888</v>
      </c>
      <c r="F12" s="40">
        <v>0.6513888888888889</v>
      </c>
      <c r="G12" s="29">
        <v>1</v>
      </c>
      <c r="H12" s="29">
        <v>1</v>
      </c>
      <c r="I12" s="29">
        <v>2</v>
      </c>
      <c r="J12" s="29">
        <v>2</v>
      </c>
      <c r="K12" s="29">
        <v>1.5</v>
      </c>
      <c r="L12" s="29">
        <v>0</v>
      </c>
      <c r="M12" s="29">
        <v>2</v>
      </c>
      <c r="N12" s="29">
        <v>4</v>
      </c>
      <c r="O12" s="29">
        <v>5</v>
      </c>
      <c r="P12" s="29">
        <v>5</v>
      </c>
      <c r="Q12" s="29">
        <v>0.5</v>
      </c>
      <c r="S12" s="41">
        <f t="shared" si="0"/>
        <v>23</v>
      </c>
      <c r="T12" s="42">
        <v>7</v>
      </c>
      <c r="U12" s="43">
        <f t="shared" si="1"/>
        <v>0.10625000000000007</v>
      </c>
    </row>
    <row r="13" spans="1:21" ht="23.25" customHeight="1">
      <c r="A13" s="29">
        <v>11</v>
      </c>
      <c r="B13" s="30"/>
      <c r="C13" s="39" t="s">
        <v>57</v>
      </c>
      <c r="D13" s="29">
        <v>1</v>
      </c>
      <c r="E13" s="40">
        <v>0.574305555555555</v>
      </c>
      <c r="F13" s="40">
        <v>0.70625</v>
      </c>
      <c r="G13" s="29">
        <v>1</v>
      </c>
      <c r="H13" s="29">
        <v>1</v>
      </c>
      <c r="I13" s="29">
        <v>2</v>
      </c>
      <c r="J13" s="29">
        <v>2</v>
      </c>
      <c r="K13" s="29">
        <v>3</v>
      </c>
      <c r="L13" s="29">
        <v>3</v>
      </c>
      <c r="M13" s="29">
        <v>4</v>
      </c>
      <c r="N13" s="29">
        <v>2</v>
      </c>
      <c r="O13" s="29">
        <v>2.5</v>
      </c>
      <c r="P13" s="29">
        <v>2.5</v>
      </c>
      <c r="Q13" s="29"/>
      <c r="S13" s="41">
        <f t="shared" si="0"/>
        <v>23</v>
      </c>
      <c r="T13" s="42">
        <v>7</v>
      </c>
      <c r="U13" s="43">
        <f t="shared" si="1"/>
        <v>0.13194444444444509</v>
      </c>
    </row>
    <row r="14" spans="1:21" ht="23.25" customHeight="1">
      <c r="A14" s="29">
        <v>12</v>
      </c>
      <c r="B14" s="30"/>
      <c r="C14" s="44" t="s">
        <v>49</v>
      </c>
      <c r="D14" s="29">
        <v>3</v>
      </c>
      <c r="E14" s="40">
        <v>0.5555555555555558</v>
      </c>
      <c r="F14" s="40">
        <v>0.6673611111111111</v>
      </c>
      <c r="G14" s="29">
        <v>1</v>
      </c>
      <c r="H14" s="29">
        <v>1</v>
      </c>
      <c r="I14" s="29">
        <v>2</v>
      </c>
      <c r="J14" s="29">
        <v>2</v>
      </c>
      <c r="K14" s="29">
        <v>1.5</v>
      </c>
      <c r="L14" s="29">
        <v>3</v>
      </c>
      <c r="M14" s="29">
        <v>2</v>
      </c>
      <c r="N14" s="29">
        <v>2</v>
      </c>
      <c r="O14" s="29">
        <v>2.5</v>
      </c>
      <c r="P14" s="29">
        <v>5</v>
      </c>
      <c r="Q14" s="29"/>
      <c r="S14" s="41">
        <f t="shared" si="0"/>
        <v>22</v>
      </c>
      <c r="T14" s="42">
        <v>6</v>
      </c>
      <c r="U14" s="43">
        <f t="shared" si="1"/>
        <v>0.11180555555555527</v>
      </c>
    </row>
    <row r="15" spans="1:21" ht="15.75" customHeight="1">
      <c r="A15" s="29">
        <v>13</v>
      </c>
      <c r="B15" s="30"/>
      <c r="C15" s="44" t="s">
        <v>43</v>
      </c>
      <c r="D15" s="29">
        <v>2</v>
      </c>
      <c r="E15" s="40">
        <v>0.5430555555555555</v>
      </c>
      <c r="F15" s="40">
        <v>0.7097222222222223</v>
      </c>
      <c r="G15" s="29"/>
      <c r="H15" s="29">
        <v>1</v>
      </c>
      <c r="I15" s="29"/>
      <c r="J15" s="29">
        <v>2</v>
      </c>
      <c r="K15" s="29"/>
      <c r="L15" s="29">
        <v>3</v>
      </c>
      <c r="M15" s="29">
        <v>4</v>
      </c>
      <c r="N15" s="29">
        <v>2</v>
      </c>
      <c r="O15" s="29">
        <v>5</v>
      </c>
      <c r="P15" s="29">
        <v>5</v>
      </c>
      <c r="Q15" s="29"/>
      <c r="S15" s="41">
        <f aca="true" t="shared" si="2" ref="S15:S21">SUM(G15:P15)-Q15-R15</f>
        <v>22</v>
      </c>
      <c r="T15" s="42">
        <v>6</v>
      </c>
      <c r="U15" s="43">
        <f aca="true" t="shared" si="3" ref="U15:U21">F15-E15</f>
        <v>0.16666666666666674</v>
      </c>
    </row>
    <row r="16" spans="1:21" ht="15.75" customHeight="1">
      <c r="A16" s="29">
        <v>14</v>
      </c>
      <c r="B16" s="30"/>
      <c r="C16" s="44" t="s">
        <v>55</v>
      </c>
      <c r="D16" s="29">
        <v>3</v>
      </c>
      <c r="E16" s="40">
        <v>0.5701388888888889</v>
      </c>
      <c r="F16" s="40">
        <v>0.7180555555555556</v>
      </c>
      <c r="G16" s="29">
        <v>1</v>
      </c>
      <c r="H16" s="29">
        <v>1</v>
      </c>
      <c r="I16" s="29">
        <v>2</v>
      </c>
      <c r="J16" s="29">
        <v>2</v>
      </c>
      <c r="K16" s="29">
        <v>3</v>
      </c>
      <c r="L16" s="29">
        <v>3</v>
      </c>
      <c r="M16" s="29">
        <v>2</v>
      </c>
      <c r="N16" s="29">
        <v>2</v>
      </c>
      <c r="O16" s="29">
        <v>5</v>
      </c>
      <c r="P16" s="29">
        <v>0</v>
      </c>
      <c r="Q16" s="29"/>
      <c r="S16" s="41">
        <f t="shared" si="2"/>
        <v>21</v>
      </c>
      <c r="T16" s="42">
        <v>7</v>
      </c>
      <c r="U16" s="43">
        <f t="shared" si="3"/>
        <v>0.1479166666666667</v>
      </c>
    </row>
    <row r="17" spans="1:21" ht="15.75" customHeight="1">
      <c r="A17" s="29">
        <v>15</v>
      </c>
      <c r="B17" s="30"/>
      <c r="C17" s="44" t="s">
        <v>60</v>
      </c>
      <c r="D17" s="29">
        <v>5</v>
      </c>
      <c r="E17" s="40">
        <v>0.4236111111111111</v>
      </c>
      <c r="F17" s="40">
        <v>0.576388888888889</v>
      </c>
      <c r="G17" s="29">
        <v>1</v>
      </c>
      <c r="H17" s="29">
        <v>1</v>
      </c>
      <c r="I17" s="29">
        <v>2</v>
      </c>
      <c r="J17" s="29">
        <v>2</v>
      </c>
      <c r="K17" s="29">
        <v>3</v>
      </c>
      <c r="L17" s="29">
        <v>3</v>
      </c>
      <c r="M17" s="29">
        <v>4</v>
      </c>
      <c r="N17" s="29">
        <v>2</v>
      </c>
      <c r="O17" s="29">
        <v>2.5</v>
      </c>
      <c r="P17" s="29">
        <v>0</v>
      </c>
      <c r="Q17" s="29"/>
      <c r="S17" s="41">
        <f t="shared" si="2"/>
        <v>20.5</v>
      </c>
      <c r="T17" s="42">
        <v>7</v>
      </c>
      <c r="U17" s="43">
        <f t="shared" si="3"/>
        <v>0.15277777777777785</v>
      </c>
    </row>
    <row r="18" spans="1:21" ht="15.75" customHeight="1">
      <c r="A18" s="29">
        <v>16</v>
      </c>
      <c r="B18" s="30"/>
      <c r="C18" s="44" t="s">
        <v>54</v>
      </c>
      <c r="D18" s="29">
        <v>1</v>
      </c>
      <c r="E18" s="40">
        <v>0.5659722222222229</v>
      </c>
      <c r="F18" s="40">
        <v>0.6986111111111111</v>
      </c>
      <c r="G18" s="29">
        <v>0.5</v>
      </c>
      <c r="H18" s="29">
        <v>1</v>
      </c>
      <c r="I18" s="29">
        <v>2</v>
      </c>
      <c r="J18" s="29">
        <v>1</v>
      </c>
      <c r="K18" s="29">
        <v>1.5</v>
      </c>
      <c r="L18" s="29">
        <v>0</v>
      </c>
      <c r="M18" s="29">
        <v>2</v>
      </c>
      <c r="N18" s="29">
        <v>4</v>
      </c>
      <c r="O18" s="29">
        <v>2.5</v>
      </c>
      <c r="P18" s="29">
        <v>5</v>
      </c>
      <c r="Q18" s="29">
        <v>0.5</v>
      </c>
      <c r="S18" s="41">
        <f t="shared" si="2"/>
        <v>19</v>
      </c>
      <c r="T18" s="42">
        <v>4</v>
      </c>
      <c r="U18" s="43">
        <f t="shared" si="3"/>
        <v>0.1326388888888882</v>
      </c>
    </row>
    <row r="19" spans="1:21" ht="15.75" customHeight="1">
      <c r="A19" s="29">
        <v>17</v>
      </c>
      <c r="B19" s="30"/>
      <c r="C19" s="44" t="s">
        <v>56</v>
      </c>
      <c r="D19" s="29">
        <v>3</v>
      </c>
      <c r="E19" s="40">
        <v>0.5722222222222222</v>
      </c>
      <c r="F19" s="40">
        <v>0.7152777777777778</v>
      </c>
      <c r="G19" s="29">
        <v>1</v>
      </c>
      <c r="H19" s="29">
        <v>1</v>
      </c>
      <c r="I19" s="29">
        <v>2</v>
      </c>
      <c r="J19" s="29">
        <v>2</v>
      </c>
      <c r="K19" s="29">
        <v>1.5</v>
      </c>
      <c r="L19" s="29">
        <v>1.5</v>
      </c>
      <c r="M19" s="29">
        <v>2</v>
      </c>
      <c r="N19" s="29">
        <v>2</v>
      </c>
      <c r="O19" s="29">
        <v>2.5</v>
      </c>
      <c r="P19" s="29">
        <v>0</v>
      </c>
      <c r="Q19" s="29">
        <v>1</v>
      </c>
      <c r="S19" s="41">
        <f t="shared" si="2"/>
        <v>14.5</v>
      </c>
      <c r="T19" s="42">
        <v>4</v>
      </c>
      <c r="U19" s="43">
        <f t="shared" si="3"/>
        <v>0.1430555555555556</v>
      </c>
    </row>
    <row r="20" spans="1:21" ht="15.75" customHeight="1">
      <c r="A20" s="29">
        <v>18</v>
      </c>
      <c r="B20" s="30"/>
      <c r="C20" s="44" t="s">
        <v>46</v>
      </c>
      <c r="D20" s="29">
        <v>3</v>
      </c>
      <c r="E20" s="40">
        <v>0.5493055555555556</v>
      </c>
      <c r="F20" s="40">
        <v>0.725</v>
      </c>
      <c r="G20" s="29"/>
      <c r="H20" s="29">
        <v>1</v>
      </c>
      <c r="I20" s="29">
        <v>1</v>
      </c>
      <c r="J20" s="29">
        <v>2</v>
      </c>
      <c r="K20" s="29">
        <v>1.5</v>
      </c>
      <c r="L20" s="29">
        <v>3</v>
      </c>
      <c r="M20" s="29">
        <v>2</v>
      </c>
      <c r="N20" s="29"/>
      <c r="O20" s="29">
        <v>2.5</v>
      </c>
      <c r="P20" s="29">
        <v>5</v>
      </c>
      <c r="Q20" s="29">
        <v>0.5</v>
      </c>
      <c r="R20" s="28">
        <v>3.25</v>
      </c>
      <c r="S20" s="41">
        <f t="shared" si="2"/>
        <v>14.25</v>
      </c>
      <c r="T20" s="42">
        <v>4</v>
      </c>
      <c r="U20" s="43">
        <f t="shared" si="3"/>
        <v>0.17569444444444438</v>
      </c>
    </row>
    <row r="21" spans="1:21" ht="15.75" customHeight="1">
      <c r="A21" s="29">
        <v>19</v>
      </c>
      <c r="B21" s="30"/>
      <c r="C21" s="44" t="s">
        <v>53</v>
      </c>
      <c r="D21" s="29">
        <v>2</v>
      </c>
      <c r="E21" s="40">
        <v>0.5638888888888894</v>
      </c>
      <c r="F21" s="40">
        <v>0.7138888888888889</v>
      </c>
      <c r="G21" s="29">
        <v>1</v>
      </c>
      <c r="H21" s="29">
        <v>0</v>
      </c>
      <c r="I21" s="29">
        <v>2</v>
      </c>
      <c r="J21" s="29">
        <v>2</v>
      </c>
      <c r="K21" s="29">
        <v>1.5</v>
      </c>
      <c r="L21" s="29">
        <v>1.5</v>
      </c>
      <c r="M21" s="29">
        <v>2</v>
      </c>
      <c r="N21" s="29">
        <v>2</v>
      </c>
      <c r="O21" s="29">
        <v>2.5</v>
      </c>
      <c r="P21" s="29">
        <v>0</v>
      </c>
      <c r="Q21" s="29">
        <v>0.5</v>
      </c>
      <c r="S21" s="41">
        <f t="shared" si="2"/>
        <v>14</v>
      </c>
      <c r="T21" s="42">
        <v>3</v>
      </c>
      <c r="U21" s="43">
        <f t="shared" si="3"/>
        <v>0.14999999999999947</v>
      </c>
    </row>
    <row r="22" spans="1:21" ht="15.75" customHeight="1">
      <c r="A22" s="29">
        <v>20</v>
      </c>
      <c r="B22" s="30"/>
      <c r="C22" s="44" t="s">
        <v>45</v>
      </c>
      <c r="D22" s="29">
        <v>2</v>
      </c>
      <c r="E22" s="40">
        <v>0.5472222222222223</v>
      </c>
      <c r="F22" s="40">
        <v>0.7152777777777778</v>
      </c>
      <c r="G22" s="29"/>
      <c r="H22" s="29">
        <v>1</v>
      </c>
      <c r="I22" s="29"/>
      <c r="J22" s="29">
        <v>2</v>
      </c>
      <c r="K22" s="29">
        <v>1.5</v>
      </c>
      <c r="L22" s="29">
        <v>3</v>
      </c>
      <c r="M22" s="29">
        <v>2</v>
      </c>
      <c r="N22" s="29"/>
      <c r="O22" s="29">
        <v>2.5</v>
      </c>
      <c r="P22" s="29">
        <v>0</v>
      </c>
      <c r="Q22" s="29">
        <v>0.5</v>
      </c>
      <c r="R22" s="28">
        <v>0.5</v>
      </c>
      <c r="S22" s="41">
        <f aca="true" t="shared" si="4" ref="S22:S37">SUM(G22:P22)-Q22-R22</f>
        <v>11</v>
      </c>
      <c r="T22" s="42">
        <v>3</v>
      </c>
      <c r="U22" s="43">
        <f aca="true" t="shared" si="5" ref="U22:U38">F22-E22</f>
        <v>0.1680555555555555</v>
      </c>
    </row>
    <row r="23" spans="1:21" ht="15.75" customHeight="1">
      <c r="A23" s="29">
        <v>21</v>
      </c>
      <c r="B23" s="30"/>
      <c r="C23" s="44" t="s">
        <v>58</v>
      </c>
      <c r="D23" s="29">
        <v>2</v>
      </c>
      <c r="E23" s="40">
        <v>0.5763888888888882</v>
      </c>
      <c r="F23" s="40">
        <v>0.7340277777777778</v>
      </c>
      <c r="G23" s="29"/>
      <c r="H23" s="29">
        <v>1</v>
      </c>
      <c r="I23" s="29"/>
      <c r="J23" s="29">
        <v>2</v>
      </c>
      <c r="K23" s="29"/>
      <c r="L23" s="29">
        <v>1.5</v>
      </c>
      <c r="M23" s="29">
        <v>2</v>
      </c>
      <c r="N23" s="29"/>
      <c r="O23" s="29">
        <v>2.5</v>
      </c>
      <c r="P23" s="29">
        <v>0</v>
      </c>
      <c r="Q23" s="29"/>
      <c r="S23" s="41">
        <f t="shared" si="4"/>
        <v>9</v>
      </c>
      <c r="T23" s="42">
        <v>2</v>
      </c>
      <c r="U23" s="43">
        <f t="shared" si="5"/>
        <v>0.15763888888888966</v>
      </c>
    </row>
    <row r="24" spans="1:21" ht="30" customHeight="1">
      <c r="A24" s="29">
        <v>22</v>
      </c>
      <c r="B24" s="30"/>
      <c r="C24" s="44" t="s">
        <v>50</v>
      </c>
      <c r="D24" s="29">
        <v>1</v>
      </c>
      <c r="E24" s="40">
        <v>0.5576388888888889</v>
      </c>
      <c r="F24" s="40">
        <v>0.7347222222222222</v>
      </c>
      <c r="G24" s="29"/>
      <c r="H24" s="29"/>
      <c r="I24" s="29"/>
      <c r="J24" s="29">
        <v>2</v>
      </c>
      <c r="K24" s="29"/>
      <c r="L24" s="29">
        <v>0</v>
      </c>
      <c r="M24" s="29"/>
      <c r="N24" s="29">
        <v>2</v>
      </c>
      <c r="O24" s="29"/>
      <c r="P24" s="29"/>
      <c r="Q24" s="29">
        <v>0.5</v>
      </c>
      <c r="R24" s="28">
        <v>3.75</v>
      </c>
      <c r="S24" s="41">
        <f t="shared" si="4"/>
        <v>-0.25</v>
      </c>
      <c r="T24" s="42">
        <v>1</v>
      </c>
      <c r="U24" s="43">
        <f t="shared" si="5"/>
        <v>0.17708333333333326</v>
      </c>
    </row>
    <row r="25" spans="1:21" ht="54" customHeight="1">
      <c r="A25" s="29">
        <v>23</v>
      </c>
      <c r="B25" s="30"/>
      <c r="C25" s="44" t="s">
        <v>41</v>
      </c>
      <c r="D25" s="29">
        <v>3</v>
      </c>
      <c r="E25" s="40">
        <v>0.5368055555555555</v>
      </c>
      <c r="F25" s="4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S25" s="41">
        <f>SUM(G25:P25)-Q25-R25</f>
        <v>0</v>
      </c>
      <c r="T25" s="42"/>
      <c r="U25" s="43">
        <f t="shared" si="5"/>
        <v>-0.5368055555555555</v>
      </c>
    </row>
    <row r="26" spans="1:21" ht="22.5" customHeight="1">
      <c r="A26" s="29">
        <v>22</v>
      </c>
      <c r="B26" s="30"/>
      <c r="D26" s="4"/>
      <c r="E26" s="40">
        <v>0.5826388888888882</v>
      </c>
      <c r="F26" s="4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S26" s="41">
        <f t="shared" si="4"/>
        <v>0</v>
      </c>
      <c r="T26" s="42"/>
      <c r="U26" s="43">
        <f t="shared" si="5"/>
        <v>-0.5826388888888882</v>
      </c>
    </row>
    <row r="27" spans="1:21" ht="15.75" customHeight="1">
      <c r="A27" s="29">
        <v>23</v>
      </c>
      <c r="B27" s="30"/>
      <c r="C27" s="44"/>
      <c r="D27" s="29"/>
      <c r="E27" s="40">
        <v>0.5868055555555556</v>
      </c>
      <c r="F27" s="4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S27" s="41">
        <f t="shared" si="4"/>
        <v>0</v>
      </c>
      <c r="T27" s="42"/>
      <c r="U27" s="43">
        <f t="shared" si="5"/>
        <v>-0.5868055555555556</v>
      </c>
    </row>
    <row r="28" spans="1:21" ht="15.75" customHeight="1">
      <c r="A28" s="29">
        <v>26</v>
      </c>
      <c r="B28" s="30"/>
      <c r="C28" s="46"/>
      <c r="D28" s="29"/>
      <c r="E28" s="40">
        <v>0.5868055555555547</v>
      </c>
      <c r="F28" s="4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S28" s="41">
        <f t="shared" si="4"/>
        <v>0</v>
      </c>
      <c r="T28" s="42"/>
      <c r="U28" s="43">
        <f t="shared" si="5"/>
        <v>-0.5868055555555547</v>
      </c>
    </row>
    <row r="29" spans="1:21" ht="15.75" customHeight="1">
      <c r="A29" s="29">
        <v>27</v>
      </c>
      <c r="B29" s="30"/>
      <c r="C29" s="44"/>
      <c r="D29" s="29"/>
      <c r="E29" s="40">
        <v>0.588888888888888</v>
      </c>
      <c r="F29" s="4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S29" s="41">
        <f t="shared" si="4"/>
        <v>0</v>
      </c>
      <c r="T29" s="42"/>
      <c r="U29" s="43">
        <f t="shared" si="5"/>
        <v>-0.588888888888888</v>
      </c>
    </row>
    <row r="30" spans="1:21" ht="15.75" customHeight="1">
      <c r="A30" s="29">
        <v>28</v>
      </c>
      <c r="B30" s="30"/>
      <c r="C30" s="39"/>
      <c r="D30" s="29"/>
      <c r="E30" s="40">
        <v>0.5909722222222213</v>
      </c>
      <c r="F30" s="4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S30" s="41">
        <f t="shared" si="4"/>
        <v>0</v>
      </c>
      <c r="T30" s="42"/>
      <c r="U30" s="43">
        <f t="shared" si="5"/>
        <v>-0.5909722222222213</v>
      </c>
    </row>
    <row r="31" spans="1:21" ht="15.75" customHeight="1">
      <c r="A31" s="29">
        <v>29</v>
      </c>
      <c r="B31" s="30"/>
      <c r="C31" s="44"/>
      <c r="D31" s="29"/>
      <c r="E31" s="40">
        <v>0.5930555555555546</v>
      </c>
      <c r="F31" s="4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S31" s="41">
        <f t="shared" si="4"/>
        <v>0</v>
      </c>
      <c r="T31" s="42"/>
      <c r="U31" s="43">
        <f t="shared" si="5"/>
        <v>-0.5930555555555546</v>
      </c>
    </row>
    <row r="32" spans="1:21" ht="15.75" customHeight="1">
      <c r="A32" s="29">
        <v>30</v>
      </c>
      <c r="B32" s="30"/>
      <c r="C32" s="44"/>
      <c r="D32" s="29"/>
      <c r="E32" s="40">
        <v>0.5951388888888879</v>
      </c>
      <c r="F32" s="40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S32" s="41">
        <f t="shared" si="4"/>
        <v>0</v>
      </c>
      <c r="T32" s="42"/>
      <c r="U32" s="43">
        <f t="shared" si="5"/>
        <v>-0.5951388888888879</v>
      </c>
    </row>
    <row r="33" spans="1:21" ht="15.75" customHeight="1">
      <c r="A33" s="47">
        <v>31</v>
      </c>
      <c r="B33" s="30"/>
      <c r="C33" s="44"/>
      <c r="D33" s="29"/>
      <c r="E33" s="40">
        <v>0.5972222222222212</v>
      </c>
      <c r="F33" s="4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S33" s="41">
        <f t="shared" si="4"/>
        <v>0</v>
      </c>
      <c r="T33" s="42"/>
      <c r="U33" s="43">
        <f t="shared" si="5"/>
        <v>-0.5972222222222212</v>
      </c>
    </row>
    <row r="34" spans="1:21" ht="15.75" customHeight="1">
      <c r="A34" s="29">
        <v>32</v>
      </c>
      <c r="B34" s="30"/>
      <c r="C34" s="44"/>
      <c r="D34" s="29"/>
      <c r="E34" s="40">
        <v>0.5993055555555545</v>
      </c>
      <c r="F34" s="40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S34" s="41">
        <f t="shared" si="4"/>
        <v>0</v>
      </c>
      <c r="T34" s="42"/>
      <c r="U34" s="43">
        <f t="shared" si="5"/>
        <v>-0.5993055555555545</v>
      </c>
    </row>
    <row r="35" spans="1:21" ht="15.75" customHeight="1">
      <c r="A35" s="29">
        <v>33</v>
      </c>
      <c r="B35" s="30"/>
      <c r="C35" s="39"/>
      <c r="D35" s="29"/>
      <c r="E35" s="40">
        <v>0.6013888888888879</v>
      </c>
      <c r="F35" s="40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S35" s="41">
        <f t="shared" si="4"/>
        <v>0</v>
      </c>
      <c r="T35" s="42"/>
      <c r="U35" s="43">
        <f t="shared" si="5"/>
        <v>-0.6013888888888879</v>
      </c>
    </row>
    <row r="36" spans="1:21" ht="15.75" customHeight="1">
      <c r="A36" s="29">
        <v>34</v>
      </c>
      <c r="B36" s="30"/>
      <c r="D36" s="29"/>
      <c r="E36" s="40">
        <v>0.6034722222222211</v>
      </c>
      <c r="F36" s="4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S36" s="41">
        <f t="shared" si="4"/>
        <v>0</v>
      </c>
      <c r="T36" s="42"/>
      <c r="U36" s="43">
        <f t="shared" si="5"/>
        <v>-0.6034722222222211</v>
      </c>
    </row>
    <row r="37" spans="1:21" ht="15.75" customHeight="1">
      <c r="A37" s="29">
        <v>35</v>
      </c>
      <c r="B37" s="30"/>
      <c r="C37" s="44"/>
      <c r="D37" s="29"/>
      <c r="E37" s="40">
        <v>0.6055555555555544</v>
      </c>
      <c r="F37" s="40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S37" s="41">
        <f t="shared" si="4"/>
        <v>0</v>
      </c>
      <c r="T37" s="42"/>
      <c r="U37" s="43">
        <f t="shared" si="5"/>
        <v>-0.6055555555555544</v>
      </c>
    </row>
    <row r="38" spans="1:21" ht="15.75" customHeight="1">
      <c r="A38" s="29">
        <v>36</v>
      </c>
      <c r="B38" s="30"/>
      <c r="C38" s="39"/>
      <c r="D38" s="29"/>
      <c r="E38" s="40">
        <v>0.6076388888888877</v>
      </c>
      <c r="F38" s="4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S38" s="41">
        <v>0</v>
      </c>
      <c r="T38" s="42"/>
      <c r="U38" s="43">
        <f t="shared" si="5"/>
        <v>-0.6076388888888877</v>
      </c>
    </row>
    <row r="39" spans="2:47" ht="15.75" customHeight="1">
      <c r="B39" s="48"/>
      <c r="C39" s="49" t="s">
        <v>37</v>
      </c>
      <c r="D39" s="50">
        <f>SUM(D4:D38)</f>
        <v>54</v>
      </c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51"/>
      <c r="S39" s="27"/>
      <c r="T39" s="25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22152777777777777" right="0.7083333333333334" top="0.22013888888888888" bottom="0.23472222222222222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5" customHeight="1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